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7" i="1" l="1"/>
  <c r="G35" i="1"/>
  <c r="G36" i="1"/>
  <c r="G32" i="1"/>
  <c r="G31" i="1"/>
  <c r="G33" i="1"/>
  <c r="H22" i="1" l="1"/>
  <c r="H21" i="1" l="1"/>
  <c r="G34" i="1" l="1"/>
  <c r="H23" i="1" l="1"/>
  <c r="H25" i="1" s="1"/>
</calcChain>
</file>

<file path=xl/sharedStrings.xml><?xml version="1.0" encoding="utf-8"?>
<sst xmlns="http://schemas.openxmlformats.org/spreadsheetml/2006/main" count="46" uniqueCount="44">
  <si>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</si>
  <si>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</si>
  <si>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</si>
  <si>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</si>
  <si>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</si>
  <si>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</si>
  <si>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</si>
  <si>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</si>
  <si>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</si>
  <si>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</si>
  <si>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</si>
  <si>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</si>
  <si>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</si>
  <si>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</si>
  <si>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</si>
  <si>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</si>
  <si>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</si>
  <si>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</si>
  <si>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</si>
  <si>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</si>
  <si>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</si>
  <si>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</si>
  <si>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</si>
  <si>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</si>
  <si>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</si>
  <si>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</si>
  <si>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Дубская, ул. Юбилейная, 30</t>
  </si>
  <si>
    <t>1.4. Площадь жилых помещений-  732,5 кв.м.</t>
  </si>
  <si>
    <t>1.5.МКД- 2 этажа,2 подъезда</t>
  </si>
  <si>
    <t>1.6. Количество квартир: 16</t>
  </si>
  <si>
    <t>1.8. Кадастровый номер 66:11:2101001:238</t>
  </si>
  <si>
    <t>1.9. Год постройки: 1980</t>
  </si>
  <si>
    <t>1.1. Отчётный период : 2022год.</t>
  </si>
  <si>
    <t>Чистка канализации с промежуточного колодца до выгребной ямы</t>
  </si>
  <si>
    <t>Замена прожектора у второго подъезда</t>
  </si>
  <si>
    <t>Израсходовано денежных средств за 2022год (руб)</t>
  </si>
  <si>
    <t>1.7. Степень износа:  37%</t>
  </si>
  <si>
    <t>Предыдущий остаток на 01.01.2022г, (руб)</t>
  </si>
  <si>
    <t>Остаток денежных средств на 01.01.2023г., (руб)</t>
  </si>
  <si>
    <t>Чистка вентиляционного канала кв 6, ч/ч</t>
  </si>
  <si>
    <t>Установка табличек на подъезды, шт</t>
  </si>
  <si>
    <t>Специалист по управлению МКД:</t>
  </si>
  <si>
    <t>И.В. Дубских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</si>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</sst>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6" workbookViewId="0">
      <selection activeCell="O24" sqref="O24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6" spans="1:9" x14ac:dyDescent="0.25">
      <c r="A6" s="20" t="s">
        <v>1</v>
      </c>
      <c r="B6" s="21"/>
      <c r="C6" s="21"/>
      <c r="D6" s="21"/>
      <c r="E6" s="21"/>
      <c r="F6" s="21"/>
      <c r="G6" s="21"/>
      <c r="H6" s="21"/>
      <c r="I6" s="21"/>
    </row>
    <row r="7" spans="1:9" s="6" customFormat="1" x14ac:dyDescent="0.25">
      <c r="A7" t="s">
        <v>32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27</v>
      </c>
    </row>
    <row r="11" spans="1:9" s="6" customFormat="1" x14ac:dyDescent="0.25">
      <c r="A11" t="s">
        <v>28</v>
      </c>
    </row>
    <row r="12" spans="1:9" s="6" customFormat="1" x14ac:dyDescent="0.25">
      <c r="A12" t="s">
        <v>29</v>
      </c>
    </row>
    <row r="13" spans="1:9" s="6" customFormat="1" x14ac:dyDescent="0.25">
      <c r="A13" t="s">
        <v>36</v>
      </c>
    </row>
    <row r="14" spans="1:9" s="6" customFormat="1" x14ac:dyDescent="0.25">
      <c r="A14" t="s">
        <v>30</v>
      </c>
    </row>
    <row r="15" spans="1:9" s="6" customFormat="1" x14ac:dyDescent="0.25">
      <c r="A15" t="s">
        <v>31</v>
      </c>
    </row>
    <row r="17" spans="1:9" x14ac:dyDescent="0.25">
      <c r="A17" s="22" t="s">
        <v>2</v>
      </c>
      <c r="B17" s="23"/>
      <c r="C17" s="23"/>
      <c r="D17" s="23"/>
      <c r="E17" s="23"/>
      <c r="F17" s="23"/>
      <c r="G17" s="23"/>
      <c r="H17" s="23"/>
      <c r="I17" s="23"/>
    </row>
    <row r="18" spans="1:9" ht="30" customHeight="1" x14ac:dyDescent="0.25">
      <c r="A18" s="24" t="s">
        <v>6</v>
      </c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3" t="s">
        <v>3</v>
      </c>
      <c r="B19" s="17"/>
      <c r="C19" s="17"/>
      <c r="D19" s="17"/>
      <c r="E19" s="17"/>
      <c r="F19" s="17"/>
      <c r="G19" s="14"/>
      <c r="H19" s="7">
        <v>148010.81</v>
      </c>
      <c r="I19" s="8"/>
    </row>
    <row r="20" spans="1:9" x14ac:dyDescent="0.25">
      <c r="A20" s="13" t="s">
        <v>4</v>
      </c>
      <c r="B20" s="17"/>
      <c r="C20" s="17"/>
      <c r="D20" s="17"/>
      <c r="E20" s="17"/>
      <c r="F20" s="17"/>
      <c r="G20" s="14"/>
      <c r="H20" s="7">
        <v>150169.48000000001</v>
      </c>
      <c r="I20" s="8"/>
    </row>
    <row r="21" spans="1:9" x14ac:dyDescent="0.25">
      <c r="A21" s="13" t="s">
        <v>15</v>
      </c>
      <c r="B21" s="17"/>
      <c r="C21" s="17"/>
      <c r="D21" s="17"/>
      <c r="E21" s="17"/>
      <c r="F21" s="17"/>
      <c r="G21" s="14"/>
      <c r="H21" s="7">
        <f>SUM(H20-H19)</f>
        <v>2158.6700000000128</v>
      </c>
      <c r="I21" s="8"/>
    </row>
    <row r="22" spans="1:9" x14ac:dyDescent="0.25">
      <c r="A22" s="13" t="s">
        <v>5</v>
      </c>
      <c r="B22" s="17"/>
      <c r="C22" s="17"/>
      <c r="D22" s="17"/>
      <c r="E22" s="17"/>
      <c r="F22" s="17"/>
      <c r="G22" s="14"/>
      <c r="H22" s="7">
        <f>SUM(H20/H19)*100</f>
        <v>101.45845428452151</v>
      </c>
      <c r="I22" s="8"/>
    </row>
    <row r="23" spans="1:9" x14ac:dyDescent="0.25">
      <c r="A23" s="13" t="s">
        <v>35</v>
      </c>
      <c r="B23" s="17"/>
      <c r="C23" s="17"/>
      <c r="D23" s="17"/>
      <c r="E23" s="17"/>
      <c r="F23" s="17"/>
      <c r="G23" s="14"/>
      <c r="H23" s="7">
        <f>SUM(G37)</f>
        <v>67726.175000000003</v>
      </c>
      <c r="I23" s="8"/>
    </row>
    <row r="24" spans="1:9" x14ac:dyDescent="0.25">
      <c r="A24" s="13" t="s">
        <v>37</v>
      </c>
      <c r="B24" s="17"/>
      <c r="C24" s="17"/>
      <c r="D24" s="17"/>
      <c r="E24" s="17"/>
      <c r="F24" s="17"/>
      <c r="G24" s="14"/>
      <c r="H24" s="7">
        <v>228377.72</v>
      </c>
      <c r="I24" s="8"/>
    </row>
    <row r="25" spans="1:9" x14ac:dyDescent="0.25">
      <c r="A25" s="13" t="s">
        <v>38</v>
      </c>
      <c r="B25" s="17"/>
      <c r="C25" s="17"/>
      <c r="D25" s="17"/>
      <c r="E25" s="17"/>
      <c r="F25" s="17"/>
      <c r="G25" s="14"/>
      <c r="H25" s="7">
        <f>SUM(H20+H24-H23)</f>
        <v>310821.02500000002</v>
      </c>
      <c r="I25" s="8"/>
    </row>
    <row r="27" spans="1:9" x14ac:dyDescent="0.25">
      <c r="A27" s="15" t="s">
        <v>7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" t="s">
        <v>8</v>
      </c>
    </row>
    <row r="30" spans="1:9" ht="35.25" customHeight="1" x14ac:dyDescent="0.25">
      <c r="A30" s="13" t="s">
        <v>10</v>
      </c>
      <c r="B30" s="14"/>
      <c r="C30" s="13" t="s">
        <v>13</v>
      </c>
      <c r="D30" s="14"/>
      <c r="E30" s="13" t="s">
        <v>12</v>
      </c>
      <c r="F30" s="14"/>
      <c r="G30" s="13" t="s">
        <v>11</v>
      </c>
      <c r="H30" s="14"/>
      <c r="I30" s="2" t="s">
        <v>9</v>
      </c>
    </row>
    <row r="31" spans="1:9" ht="30" customHeight="1" x14ac:dyDescent="0.25">
      <c r="A31" s="13" t="s">
        <v>33</v>
      </c>
      <c r="B31" s="14"/>
      <c r="C31" s="13">
        <v>20</v>
      </c>
      <c r="D31" s="14"/>
      <c r="E31" s="13">
        <v>896</v>
      </c>
      <c r="F31" s="14"/>
      <c r="G31" s="13">
        <f t="shared" ref="G31:G32" si="0">SUM(C31*E31)</f>
        <v>17920</v>
      </c>
      <c r="H31" s="14"/>
      <c r="I31" s="3">
        <v>44651</v>
      </c>
    </row>
    <row r="32" spans="1:9" x14ac:dyDescent="0.25">
      <c r="A32" s="13" t="s">
        <v>34</v>
      </c>
      <c r="B32" s="14"/>
      <c r="C32" s="13">
        <v>1</v>
      </c>
      <c r="D32" s="14"/>
      <c r="E32" s="13">
        <v>5551.2</v>
      </c>
      <c r="F32" s="14"/>
      <c r="G32" s="13">
        <f t="shared" si="0"/>
        <v>5551.2</v>
      </c>
      <c r="H32" s="14"/>
      <c r="I32" s="3">
        <v>44673</v>
      </c>
    </row>
    <row r="33" spans="1:9" x14ac:dyDescent="0.25">
      <c r="A33" s="13" t="s">
        <v>39</v>
      </c>
      <c r="B33" s="14"/>
      <c r="C33" s="13">
        <v>2</v>
      </c>
      <c r="D33" s="14"/>
      <c r="E33" s="13">
        <v>577.20000000000005</v>
      </c>
      <c r="F33" s="14"/>
      <c r="G33" s="13">
        <f t="shared" ref="G33" si="1">SUM(C33*E33)</f>
        <v>1154.4000000000001</v>
      </c>
      <c r="H33" s="14"/>
      <c r="I33" s="3">
        <v>44890</v>
      </c>
    </row>
    <row r="34" spans="1:9" x14ac:dyDescent="0.25">
      <c r="A34" s="13" t="s">
        <v>40</v>
      </c>
      <c r="B34" s="14"/>
      <c r="C34" s="13">
        <v>2</v>
      </c>
      <c r="D34" s="14"/>
      <c r="E34" s="13">
        <v>1000</v>
      </c>
      <c r="F34" s="14"/>
      <c r="G34" s="13">
        <f t="shared" ref="G34" si="2">SUM(C34*E34)</f>
        <v>2000</v>
      </c>
      <c r="H34" s="14"/>
      <c r="I34" s="3">
        <v>44904</v>
      </c>
    </row>
    <row r="35" spans="1:9" x14ac:dyDescent="0.25">
      <c r="A35" s="13" t="s">
        <v>22</v>
      </c>
      <c r="B35" s="14"/>
      <c r="C35" s="11" t="s">
        <v>21</v>
      </c>
      <c r="D35" s="12"/>
      <c r="E35" s="9">
        <v>4.43</v>
      </c>
      <c r="F35" s="10"/>
      <c r="G35" s="7">
        <f>SUM(E35*732.5*7)</f>
        <v>22714.825000000001</v>
      </c>
      <c r="H35" s="8"/>
      <c r="I35" s="4">
        <v>2022</v>
      </c>
    </row>
    <row r="36" spans="1:9" x14ac:dyDescent="0.25">
      <c r="A36" s="13" t="s">
        <v>23</v>
      </c>
      <c r="B36" s="14"/>
      <c r="C36" s="11" t="s">
        <v>21</v>
      </c>
      <c r="D36" s="12"/>
      <c r="E36" s="9">
        <v>5.0199999999999996</v>
      </c>
      <c r="F36" s="10"/>
      <c r="G36" s="7">
        <f>SUM(E36*732.5*5)</f>
        <v>18385.75</v>
      </c>
      <c r="H36" s="8"/>
      <c r="I36" s="4">
        <v>2022</v>
      </c>
    </row>
    <row r="37" spans="1:9" x14ac:dyDescent="0.25">
      <c r="A37" s="13" t="s">
        <v>14</v>
      </c>
      <c r="B37" s="14"/>
      <c r="C37" s="13"/>
      <c r="D37" s="14"/>
      <c r="E37" s="13"/>
      <c r="F37" s="14"/>
      <c r="G37" s="7">
        <f>SUM(G31:H36)</f>
        <v>67726.175000000003</v>
      </c>
      <c r="H37" s="8"/>
      <c r="I37" s="4"/>
    </row>
    <row r="38" spans="1:9" x14ac:dyDescent="0.25">
      <c r="G38" s="5"/>
      <c r="H38" s="5"/>
    </row>
    <row r="39" spans="1:9" x14ac:dyDescent="0.25">
      <c r="B39" t="s">
        <v>41</v>
      </c>
      <c r="C39" t="s">
        <v>42</v>
      </c>
    </row>
    <row r="40" spans="1:9" x14ac:dyDescent="0.25">
      <c r="B40" t="s">
        <v>43</v>
      </c>
    </row>
    <row r="42" spans="1:9" x14ac:dyDescent="0.25">
      <c r="B42" t="s">
        <v>16</v>
      </c>
      <c r="C42" t="s">
        <v>17</v>
      </c>
    </row>
    <row r="43" spans="1:9" x14ac:dyDescent="0.25">
      <c r="B43" t="s">
        <v>43</v>
      </c>
    </row>
    <row r="45" spans="1:9" x14ac:dyDescent="0.25">
      <c r="B45" t="s">
        <v>18</v>
      </c>
      <c r="C45" t="s">
        <v>19</v>
      </c>
    </row>
    <row r="46" spans="1:9" x14ac:dyDescent="0.25">
      <c r="B46" t="s">
        <v>20</v>
      </c>
    </row>
  </sheetData>
  <mergeCells count="52">
    <mergeCell ref="A33:B33"/>
    <mergeCell ref="C33:D33"/>
    <mergeCell ref="E33:F33"/>
    <mergeCell ref="G33:H33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30:B30"/>
    <mergeCell ref="C30:D30"/>
    <mergeCell ref="E30:F30"/>
    <mergeCell ref="G30:H30"/>
    <mergeCell ref="G36:H36"/>
    <mergeCell ref="E36:F36"/>
    <mergeCell ref="C36:D36"/>
    <mergeCell ref="A36:B36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2023-01-26T08:01:08Z</dcterms:modified>
</cp:coreProperties>
</file>